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80" windowHeight="1266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<sst xmlns="http://schemas.openxmlformats.org/spreadsheetml/2006/main" count="37" uniqueCount="23">
  <si>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Candidate 1</t>
  </si>
  <si>
    <t>Candidate 2</t>
  </si>
  <si>
    <t>There are two ways to conduct recounts – by machine or by hand (manual). Once the recount has been completed the Canvassing Board certifies the results.</t>
  </si>
  <si>
    <t>Recounts are mandated by law when votes for offices or statewide measures fall within a certain range. There are no mandatory recounts for local measures.</t>
  </si>
  <si>
    <t>RECOUNT</t>
  </si>
  <si>
    <t>YES/NO</t>
  </si>
  <si>
    <t>AND</t>
  </si>
  <si>
    <t>Name of Race</t>
  </si>
  <si>
    <t>Difference in votes must be 
less than 150</t>
  </si>
  <si>
    <t>Difference in votes must be 
less than 2,000</t>
  </si>
  <si>
    <t>Difference in votes must be 
less than 1,000</t>
  </si>
  <si>
    <t>Please complete highlighted fields to determine if there is a recount for your statewide or local race</t>
  </si>
  <si>
    <t>Must be less than 1/2% (.005)</t>
  </si>
  <si>
    <t>Must be less than 1/4% (.0025)</t>
  </si>
  <si>
    <t xml:space="preserve">Members of the public may observe all stages of a recount.  </t>
  </si>
  <si>
    <t>MACHINE RECOUNT</t>
  </si>
  <si>
    <t>STATEWIDE MANUAL RECOUNT</t>
  </si>
  <si>
    <t>RCW 29A.64.021: Mandatory.</t>
  </si>
  <si>
    <t>RECOUNT CALCULATOR</t>
  </si>
  <si>
    <t>Total of both*</t>
  </si>
  <si>
    <t xml:space="preserve">Total of both* </t>
  </si>
  <si>
    <t>LOCAL MANUAL RECOUNT</t>
  </si>
  <si>
    <t>*Note - Calculation is based on the total number of votes cast for both candidates, not the total votes cast for the race.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</si>
</sst>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409]dddd\,\ mmmm\ dd\,\ yyyy"/>
    <numFmt numFmtId="175" formatCode="[$-409]h:mm:ss\ AM/PM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0.0"/>
    <numFmt numFmtId="180" formatCode="0.000%"/>
    <numFmt numFmtId="181" formatCode="0.0000%"/>
    <numFmt numFmtId="182" formatCode="0.00000%"/>
    <numFmt numFmtId="183" formatCode="0.000000%"/>
    <numFmt numFmtId="184" formatCode="_(* #,##0.000_);_(* \(#,##0.000\);_(* &quot;-&quot;??_);_(@_)"/>
    <numFmt numFmtId="185" formatCode="_(* #,##0.0000_);_(* \(#,##0.0000\);_(* &quot;-&quot;??_);_(@_)"/>
  </numFmts>
  <fonts count="58">
    <font>
      <sz val="10"/>
      <name val="Arial"/>
      <family val="0"/>
    </font>
    <font>
      <sz val="8"/>
      <name val="Arial"/>
      <family val="2"/>
    </font>
    <font>
      <sz val="11"/>
      <color indexed="8"/>
      <name val="Calibri Light"/>
      <family val="2"/>
    </font>
    <font>
      <sz val="11"/>
      <color indexed="9"/>
      <name val="Calibri Light"/>
      <family val="2"/>
    </font>
    <font>
      <sz val="11"/>
      <color indexed="20"/>
      <name val="Calibri Light"/>
      <family val="2"/>
    </font>
    <font>
      <b/>
      <sz val="11"/>
      <color indexed="52"/>
      <name val="Calibri Light"/>
      <family val="2"/>
    </font>
    <font>
      <b/>
      <sz val="11"/>
      <color indexed="9"/>
      <name val="Calibri Light"/>
      <family val="2"/>
    </font>
    <font>
      <i/>
      <sz val="11"/>
      <color indexed="23"/>
      <name val="Calibri Light"/>
      <family val="2"/>
    </font>
    <font>
      <u val="single"/>
      <sz val="10"/>
      <color indexed="49"/>
      <name val="Arial"/>
      <family val="2"/>
    </font>
    <font>
      <sz val="11"/>
      <color indexed="17"/>
      <name val="Calibri Light"/>
      <family val="2"/>
    </font>
    <font>
      <b/>
      <sz val="15"/>
      <color indexed="62"/>
      <name val="Calibri Light"/>
      <family val="2"/>
    </font>
    <font>
      <b/>
      <sz val="13"/>
      <color indexed="62"/>
      <name val="Calibri Light"/>
      <family val="2"/>
    </font>
    <font>
      <b/>
      <sz val="11"/>
      <color indexed="62"/>
      <name val="Calibri Light"/>
      <family val="2"/>
    </font>
    <font>
      <u val="single"/>
      <sz val="10"/>
      <color indexed="52"/>
      <name val="Arial"/>
      <family val="2"/>
    </font>
    <font>
      <sz val="11"/>
      <color indexed="62"/>
      <name val="Calibri Light"/>
      <family val="2"/>
    </font>
    <font>
      <sz val="11"/>
      <color indexed="52"/>
      <name val="Calibri Light"/>
      <family val="2"/>
    </font>
    <font>
      <sz val="11"/>
      <color indexed="60"/>
      <name val="Calibri Light"/>
      <family val="2"/>
    </font>
    <font>
      <b/>
      <sz val="11"/>
      <color indexed="63"/>
      <name val="Calibri Light"/>
      <family val="2"/>
    </font>
    <font>
      <b/>
      <sz val="18"/>
      <color indexed="62"/>
      <name val="Calibri Light"/>
      <family val="2"/>
    </font>
    <font>
      <b/>
      <sz val="11"/>
      <color indexed="8"/>
      <name val="Calibri Light"/>
      <family val="2"/>
    </font>
    <font>
      <sz val="11"/>
      <color indexed="10"/>
      <name val="Calibri Light"/>
      <family val="2"/>
    </font>
    <font>
      <sz val="10"/>
      <name val="Calibri Light"/>
      <family val="2"/>
    </font>
    <font>
      <sz val="10"/>
      <color indexed="10"/>
      <name val="Calibri Light"/>
      <family val="2"/>
    </font>
    <font>
      <b/>
      <sz val="10"/>
      <name val="Calibri Light"/>
      <family val="2"/>
    </font>
    <font>
      <sz val="11"/>
      <name val="Calibri Light"/>
      <family val="2"/>
    </font>
    <font>
      <sz val="14"/>
      <name val="Calibri Light"/>
      <family val="2"/>
    </font>
    <font>
      <sz val="14"/>
      <color indexed="10"/>
      <name val="Calibri Light"/>
      <family val="2"/>
    </font>
    <font>
      <i/>
      <sz val="11"/>
      <name val="Calibri Light"/>
      <family val="2"/>
    </font>
    <font>
      <b/>
      <i/>
      <sz val="10"/>
      <color indexed="10"/>
      <name val="Calibri Light"/>
      <family val="2"/>
    </font>
    <font>
      <b/>
      <i/>
      <sz val="20"/>
      <color indexed="62"/>
      <name val="Baskerville Old Face"/>
      <family val="1"/>
    </font>
    <font>
      <b/>
      <sz val="12"/>
      <name val="Calibri Light"/>
      <family val="2"/>
    </font>
    <font>
      <b/>
      <i/>
      <sz val="14"/>
      <color indexed="62"/>
      <name val="Calibri"/>
      <family val="2"/>
    </font>
    <font>
      <i/>
      <u val="single"/>
      <sz val="20"/>
      <color indexed="62"/>
      <name val="Baskerville Old Face"/>
      <family val="1"/>
    </font>
    <font>
      <b/>
      <sz val="9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color rgb="FF9C0006"/>
      <name val="Calibri Light"/>
      <family val="2"/>
    </font>
    <font>
      <b/>
      <sz val="11"/>
      <color rgb="FFFA7D00"/>
      <name val="Calibri Light"/>
      <family val="2"/>
    </font>
    <font>
      <b/>
      <sz val="11"/>
      <color theme="0"/>
      <name val="Calibri Light"/>
      <family val="2"/>
    </font>
    <font>
      <i/>
      <sz val="11"/>
      <color rgb="FF7F7F7F"/>
      <name val="Calibri Light"/>
      <family val="2"/>
    </font>
    <font>
      <u val="single"/>
      <sz val="10"/>
      <color theme="11"/>
      <name val="Arial"/>
      <family val="2"/>
    </font>
    <font>
      <sz val="11"/>
      <color rgb="FF006100"/>
      <name val="Calibri Light"/>
      <family val="2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u val="single"/>
      <sz val="10"/>
      <color theme="10"/>
      <name val="Arial"/>
      <family val="2"/>
    </font>
    <font>
      <sz val="11"/>
      <color rgb="FF3F3F76"/>
      <name val="Calibri Light"/>
      <family val="2"/>
    </font>
    <font>
      <sz val="11"/>
      <color rgb="FFFA7D00"/>
      <name val="Calibri Light"/>
      <family val="2"/>
    </font>
    <font>
      <sz val="11"/>
      <color rgb="FF9C6500"/>
      <name val="Calibri Light"/>
      <family val="2"/>
    </font>
    <font>
      <b/>
      <sz val="11"/>
      <color rgb="FF3F3F3F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 Light"/>
      <family val="2"/>
    </font>
    <font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i/>
      <sz val="10"/>
      <color rgb="FFFF0000"/>
      <name val="Calibri Light"/>
      <family val="2"/>
    </font>
    <font>
      <b/>
      <i/>
      <sz val="20"/>
      <color theme="3"/>
      <name val="Baskerville Old Face"/>
      <family val="1"/>
    </font>
    <font>
      <b/>
      <i/>
      <sz val="14"/>
      <color theme="3"/>
      <name val="Calibri"/>
      <family val="2"/>
    </font>
    <font>
      <i/>
      <u val="single"/>
      <sz val="20"/>
      <color theme="3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1" fillId="33" borderId="12" xfId="0" applyFont="1" applyFill="1" applyBorder="1" applyAlignment="1">
      <alignment/>
    </xf>
    <xf numFmtId="0" fontId="21" fillId="34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33" borderId="12" xfId="0" applyFont="1" applyFill="1" applyBorder="1" applyAlignment="1">
      <alignment horizontal="center"/>
    </xf>
    <xf numFmtId="172" fontId="21" fillId="0" borderId="0" xfId="42" applyNumberFormat="1" applyFont="1" applyFill="1" applyBorder="1" applyAlignment="1" applyProtection="1">
      <alignment horizontal="center"/>
      <protection/>
    </xf>
    <xf numFmtId="178" fontId="21" fillId="0" borderId="0" xfId="42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center"/>
      <protection/>
    </xf>
    <xf numFmtId="170" fontId="21" fillId="0" borderId="0" xfId="42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/>
      <protection/>
    </xf>
    <xf numFmtId="178" fontId="21" fillId="0" borderId="0" xfId="42" applyNumberFormat="1" applyFont="1" applyFill="1" applyBorder="1" applyAlignment="1" applyProtection="1">
      <alignment/>
      <protection locked="0"/>
    </xf>
    <xf numFmtId="0" fontId="27" fillId="0" borderId="10" xfId="0" applyFont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/>
    </xf>
    <xf numFmtId="0" fontId="54" fillId="33" borderId="14" xfId="0" applyFont="1" applyFill="1" applyBorder="1" applyAlignment="1">
      <alignment horizontal="left" vertical="center"/>
    </xf>
    <xf numFmtId="0" fontId="23" fillId="12" borderId="15" xfId="0" applyFont="1" applyFill="1" applyBorder="1" applyAlignment="1">
      <alignment horizontal="center"/>
    </xf>
    <xf numFmtId="0" fontId="55" fillId="12" borderId="16" xfId="0" applyFont="1" applyFill="1" applyBorder="1" applyAlignment="1">
      <alignment horizontal="left" vertical="top"/>
    </xf>
    <xf numFmtId="0" fontId="55" fillId="12" borderId="17" xfId="0" applyFont="1" applyFill="1" applyBorder="1" applyAlignment="1">
      <alignment horizontal="left" vertical="top"/>
    </xf>
    <xf numFmtId="0" fontId="55" fillId="12" borderId="18" xfId="0" applyFont="1" applyFill="1" applyBorder="1" applyAlignment="1">
      <alignment horizontal="left" vertical="top"/>
    </xf>
    <xf numFmtId="0" fontId="27" fillId="0" borderId="0" xfId="0" applyFont="1" applyBorder="1" applyAlignment="1">
      <alignment vertical="center"/>
    </xf>
    <xf numFmtId="178" fontId="30" fillId="33" borderId="19" xfId="42" applyNumberFormat="1" applyFont="1" applyFill="1" applyBorder="1" applyAlignment="1" applyProtection="1">
      <alignment/>
      <protection locked="0"/>
    </xf>
    <xf numFmtId="178" fontId="30" fillId="33" borderId="19" xfId="42" applyNumberFormat="1" applyFont="1" applyFill="1" applyBorder="1" applyAlignment="1" applyProtection="1">
      <alignment horizontal="right"/>
      <protection locked="0"/>
    </xf>
    <xf numFmtId="0" fontId="23" fillId="12" borderId="11" xfId="0" applyFont="1" applyFill="1" applyBorder="1" applyAlignment="1">
      <alignment horizontal="center"/>
    </xf>
    <xf numFmtId="0" fontId="30" fillId="0" borderId="20" xfId="0" applyFont="1" applyBorder="1" applyAlignment="1" applyProtection="1">
      <alignment horizontal="center"/>
      <protection/>
    </xf>
    <xf numFmtId="0" fontId="23" fillId="3" borderId="19" xfId="0" applyFont="1" applyFill="1" applyBorder="1" applyAlignment="1">
      <alignment/>
    </xf>
    <xf numFmtId="0" fontId="23" fillId="3" borderId="19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 wrapText="1"/>
    </xf>
    <xf numFmtId="0" fontId="33" fillId="3" borderId="19" xfId="0" applyFont="1" applyFill="1" applyBorder="1" applyAlignment="1">
      <alignment horizontal="center"/>
    </xf>
    <xf numFmtId="178" fontId="30" fillId="0" borderId="19" xfId="42" applyNumberFormat="1" applyFont="1" applyBorder="1" applyAlignment="1" applyProtection="1">
      <alignment horizontal="left"/>
      <protection locked="0"/>
    </xf>
    <xf numFmtId="178" fontId="30" fillId="0" borderId="19" xfId="42" applyNumberFormat="1" applyFont="1" applyFill="1" applyBorder="1" applyAlignment="1" applyProtection="1">
      <alignment horizontal="right"/>
      <protection/>
    </xf>
    <xf numFmtId="170" fontId="30" fillId="0" borderId="19" xfId="42" applyNumberFormat="1" applyFont="1" applyFill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/>
      <protection/>
    </xf>
    <xf numFmtId="0" fontId="56" fillId="12" borderId="21" xfId="0" applyFont="1" applyFill="1" applyBorder="1" applyAlignment="1">
      <alignment horizontal="left"/>
    </xf>
    <xf numFmtId="0" fontId="56" fillId="12" borderId="17" xfId="0" applyFont="1" applyFill="1" applyBorder="1" applyAlignment="1">
      <alignment horizontal="left"/>
    </xf>
    <xf numFmtId="0" fontId="56" fillId="12" borderId="18" xfId="0" applyFont="1" applyFill="1" applyBorder="1" applyAlignment="1">
      <alignment horizontal="left"/>
    </xf>
    <xf numFmtId="0" fontId="57" fillId="12" borderId="17" xfId="53" applyFont="1" applyFill="1" applyBorder="1" applyAlignment="1" applyProtection="1">
      <alignment horizontal="left" vertical="top"/>
      <protection/>
    </xf>
    <xf numFmtId="0" fontId="30" fillId="3" borderId="19" xfId="0" applyFont="1" applyFill="1" applyBorder="1" applyAlignment="1">
      <alignment horizontal="center"/>
    </xf>
    <xf numFmtId="0" fontId="30" fillId="3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theme="0"/>
      </font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leg.wa.gov/RCW/default.aspx?Cite=29A.64.02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0"/>
  <sheetViews>
    <sheetView showGridLines="0" showZeros="0" tabSelected="1" zoomScalePageLayoutView="0" workbookViewId="0" topLeftCell="A1">
      <selection activeCell="C20" sqref="C20"/>
    </sheetView>
  </sheetViews>
  <sheetFormatPr defaultColWidth="8.8515625" defaultRowHeight="12.75"/>
  <cols>
    <col min="1" max="1" width="18.00390625" style="1" customWidth="1"/>
    <col min="2" max="2" width="14.7109375" style="2" customWidth="1"/>
    <col min="3" max="4" width="18.421875" style="2" customWidth="1"/>
    <col min="5" max="5" width="27.7109375" style="3" customWidth="1"/>
    <col min="6" max="6" width="6.140625" style="3" customWidth="1"/>
    <col min="7" max="7" width="27.28125" style="4" customWidth="1"/>
    <col min="8" max="8" width="13.8515625" style="1" customWidth="1"/>
    <col min="9" max="16384" width="8.8515625" style="1" customWidth="1"/>
  </cols>
  <sheetData>
    <row r="1" spans="1:8" ht="26.25">
      <c r="A1" s="49" t="s">
        <v>18</v>
      </c>
      <c r="B1" s="50"/>
      <c r="C1" s="50"/>
      <c r="D1" s="68" t="s">
        <v>17</v>
      </c>
      <c r="E1" s="68"/>
      <c r="F1" s="68"/>
      <c r="G1" s="50"/>
      <c r="H1" s="51"/>
    </row>
    <row r="2" spans="1:8" ht="12.75">
      <c r="A2" s="13"/>
      <c r="B2" s="14"/>
      <c r="C2" s="14"/>
      <c r="D2" s="14"/>
      <c r="E2" s="15"/>
      <c r="F2" s="15"/>
      <c r="G2" s="16"/>
      <c r="H2" s="17"/>
    </row>
    <row r="3" spans="1:8" ht="15">
      <c r="A3" s="41" t="s">
        <v>2</v>
      </c>
      <c r="B3" s="42"/>
      <c r="C3" s="42"/>
      <c r="D3" s="42"/>
      <c r="E3" s="43"/>
      <c r="F3" s="43"/>
      <c r="G3" s="44"/>
      <c r="H3" s="45"/>
    </row>
    <row r="4" spans="1:8" ht="15">
      <c r="A4" s="41" t="s">
        <v>14</v>
      </c>
      <c r="B4" s="42"/>
      <c r="C4" s="42"/>
      <c r="D4" s="42"/>
      <c r="E4" s="43"/>
      <c r="F4" s="43"/>
      <c r="G4" s="44"/>
      <c r="H4" s="45"/>
    </row>
    <row r="5" spans="1:8" ht="15">
      <c r="A5" s="46" t="s">
        <v>3</v>
      </c>
      <c r="B5" s="42"/>
      <c r="C5" s="42"/>
      <c r="D5" s="42"/>
      <c r="E5" s="43"/>
      <c r="F5" s="43"/>
      <c r="G5" s="44"/>
      <c r="H5" s="45"/>
    </row>
    <row r="6" spans="1:8" ht="15">
      <c r="A6" s="22"/>
      <c r="B6" s="18"/>
      <c r="C6" s="18"/>
      <c r="D6" s="18"/>
      <c r="E6" s="19"/>
      <c r="F6" s="19"/>
      <c r="G6" s="20"/>
      <c r="H6" s="21"/>
    </row>
    <row r="7" spans="1:8" ht="17.25" customHeight="1" thickBot="1">
      <c r="A7" s="47" t="s">
        <v>11</v>
      </c>
      <c r="B7" s="23"/>
      <c r="C7" s="23"/>
      <c r="D7" s="23"/>
      <c r="E7" s="27"/>
      <c r="F7" s="24"/>
      <c r="G7" s="25"/>
      <c r="H7" s="26"/>
    </row>
    <row r="8" spans="1:8" ht="24.75" customHeight="1" thickBot="1">
      <c r="A8" s="65" t="s">
        <v>15</v>
      </c>
      <c r="B8" s="66"/>
      <c r="C8" s="66"/>
      <c r="D8" s="66"/>
      <c r="E8" s="66"/>
      <c r="F8" s="66"/>
      <c r="G8" s="67"/>
      <c r="H8" s="48" t="s">
        <v>4</v>
      </c>
    </row>
    <row r="9" spans="1:8" ht="24.75" customHeight="1">
      <c r="A9" s="57" t="s">
        <v>7</v>
      </c>
      <c r="B9" s="57" t="s">
        <v>19</v>
      </c>
      <c r="C9" s="58" t="s">
        <v>0</v>
      </c>
      <c r="D9" s="58" t="s">
        <v>1</v>
      </c>
      <c r="E9" s="59" t="s">
        <v>9</v>
      </c>
      <c r="F9" s="58" t="s">
        <v>6</v>
      </c>
      <c r="G9" s="60" t="s">
        <v>12</v>
      </c>
      <c r="H9" s="55" t="s">
        <v>5</v>
      </c>
    </row>
    <row r="10" spans="1:8" ht="24.75" customHeight="1">
      <c r="A10" s="61"/>
      <c r="B10" s="62">
        <f>SUM(C10:D10)</f>
        <v>0</v>
      </c>
      <c r="C10" s="54"/>
      <c r="D10" s="54"/>
      <c r="E10" s="62">
        <f>ABS(C10-D10)</f>
        <v>0</v>
      </c>
      <c r="F10" s="69"/>
      <c r="G10" s="63">
        <f>IF(D10=0,,PRODUCT(E10/B10))</f>
        <v>0</v>
      </c>
      <c r="H10" s="56" t="str">
        <f>IF(AND(G10&lt;0.005,E10&lt;2000),"YES","NO")</f>
        <v>YES</v>
      </c>
    </row>
    <row r="11" spans="1:6" ht="12.75">
      <c r="A11" s="5"/>
      <c r="B11" s="6"/>
      <c r="C11" s="7"/>
      <c r="D11" s="7"/>
      <c r="E11" s="6"/>
      <c r="F11" s="6"/>
    </row>
    <row r="12" spans="1:6" ht="13.5" thickBot="1">
      <c r="A12" s="5"/>
      <c r="B12" s="6"/>
      <c r="C12" s="7"/>
      <c r="D12" s="7"/>
      <c r="E12" s="6"/>
      <c r="F12" s="6"/>
    </row>
    <row r="13" spans="1:8" ht="24.75" customHeight="1" thickBot="1">
      <c r="A13" s="65" t="s">
        <v>16</v>
      </c>
      <c r="B13" s="66"/>
      <c r="C13" s="66"/>
      <c r="D13" s="66"/>
      <c r="E13" s="66"/>
      <c r="F13" s="66"/>
      <c r="G13" s="67"/>
      <c r="H13" s="48" t="s">
        <v>4</v>
      </c>
    </row>
    <row r="14" spans="1:8" ht="24.75" customHeight="1">
      <c r="A14" s="57" t="s">
        <v>7</v>
      </c>
      <c r="B14" s="58" t="s">
        <v>20</v>
      </c>
      <c r="C14" s="58" t="s">
        <v>0</v>
      </c>
      <c r="D14" s="58" t="s">
        <v>1</v>
      </c>
      <c r="E14" s="59" t="s">
        <v>10</v>
      </c>
      <c r="F14" s="58" t="s">
        <v>6</v>
      </c>
      <c r="G14" s="60" t="s">
        <v>13</v>
      </c>
      <c r="H14" s="55" t="s">
        <v>5</v>
      </c>
    </row>
    <row r="15" spans="1:8" ht="24.75" customHeight="1">
      <c r="A15" s="64"/>
      <c r="B15" s="62">
        <f>SUM(C15:D15)</f>
        <v>0</v>
      </c>
      <c r="C15" s="53"/>
      <c r="D15" s="53"/>
      <c r="E15" s="62">
        <f>ABS(C15-D15)</f>
        <v>0</v>
      </c>
      <c r="F15" s="70"/>
      <c r="G15" s="63">
        <f>IF(D15=0,,PRODUCT(E15/B15))</f>
        <v>0</v>
      </c>
      <c r="H15" s="56" t="str">
        <f>IF(AND(G15&lt;0.0025,E15&lt;1000),"YES","NO")</f>
        <v>YES</v>
      </c>
    </row>
    <row r="16" spans="1:8" ht="12.75">
      <c r="A16" s="2"/>
      <c r="B16" s="9"/>
      <c r="C16" s="10"/>
      <c r="D16" s="10"/>
      <c r="E16" s="11"/>
      <c r="F16" s="11"/>
      <c r="G16" s="28"/>
      <c r="H16" s="2"/>
    </row>
    <row r="17" spans="1:8" ht="13.5" thickBot="1">
      <c r="A17" s="2"/>
      <c r="B17" s="9"/>
      <c r="C17" s="10"/>
      <c r="D17" s="10"/>
      <c r="E17" s="11"/>
      <c r="F17" s="11"/>
      <c r="G17" s="3"/>
      <c r="H17" s="2"/>
    </row>
    <row r="18" spans="1:11" ht="24.75" customHeight="1" thickBot="1">
      <c r="A18" s="65" t="s">
        <v>21</v>
      </c>
      <c r="B18" s="66"/>
      <c r="C18" s="66"/>
      <c r="D18" s="66"/>
      <c r="E18" s="66"/>
      <c r="F18" s="66"/>
      <c r="G18" s="67"/>
      <c r="H18" s="48" t="s">
        <v>4</v>
      </c>
      <c r="I18" s="2"/>
      <c r="J18" s="2"/>
      <c r="K18" s="2"/>
    </row>
    <row r="19" spans="1:8" s="12" customFormat="1" ht="24.75" customHeight="1">
      <c r="A19" s="57" t="s">
        <v>7</v>
      </c>
      <c r="B19" s="58" t="s">
        <v>20</v>
      </c>
      <c r="C19" s="57" t="s">
        <v>0</v>
      </c>
      <c r="D19" s="57" t="s">
        <v>1</v>
      </c>
      <c r="E19" s="59" t="s">
        <v>8</v>
      </c>
      <c r="F19" s="58" t="s">
        <v>6</v>
      </c>
      <c r="G19" s="60" t="s">
        <v>13</v>
      </c>
      <c r="H19" s="55" t="s">
        <v>5</v>
      </c>
    </row>
    <row r="20" spans="1:8" ht="24.75" customHeight="1">
      <c r="A20" s="64"/>
      <c r="B20" s="62">
        <f>SUM(C20:D20)</f>
        <v>0</v>
      </c>
      <c r="C20" s="53"/>
      <c r="D20" s="53"/>
      <c r="E20" s="62">
        <f>ABS(C20-D20)</f>
        <v>0</v>
      </c>
      <c r="F20" s="70"/>
      <c r="G20" s="63">
        <f>IF(B20=0,,PRODUCT(E20/B20))</f>
        <v>0</v>
      </c>
      <c r="H20" s="56" t="str">
        <f>IF(AND(G20&lt;0.0025,E20&lt;150),"YES","NO")</f>
        <v>YES</v>
      </c>
    </row>
    <row r="21" spans="1:8" ht="12.75">
      <c r="A21" s="2"/>
      <c r="B21" s="9"/>
      <c r="C21" s="10"/>
      <c r="D21" s="10"/>
      <c r="E21" s="11"/>
      <c r="F21" s="11"/>
      <c r="G21" s="3"/>
      <c r="H21" s="2"/>
    </row>
    <row r="22" spans="1:8" ht="15">
      <c r="A22" s="52" t="s">
        <v>22</v>
      </c>
      <c r="B22" s="9"/>
      <c r="C22" s="10"/>
      <c r="D22" s="10"/>
      <c r="E22" s="11"/>
      <c r="F22" s="11"/>
      <c r="G22" s="3"/>
      <c r="H22" s="2"/>
    </row>
    <row r="23" spans="1:11" ht="12.75">
      <c r="A23" s="39"/>
      <c r="B23" s="29"/>
      <c r="C23" s="40"/>
      <c r="D23" s="40"/>
      <c r="E23" s="30"/>
      <c r="F23" s="31"/>
      <c r="G23" s="32"/>
      <c r="H23" s="8"/>
      <c r="I23" s="14"/>
      <c r="J23" s="14"/>
      <c r="K23" s="14"/>
    </row>
    <row r="24" spans="1:11" ht="12.75">
      <c r="A24" s="14"/>
      <c r="B24" s="33"/>
      <c r="C24" s="34"/>
      <c r="D24" s="34"/>
      <c r="E24" s="31"/>
      <c r="F24" s="31"/>
      <c r="G24" s="15"/>
      <c r="H24" s="14"/>
      <c r="I24" s="14"/>
      <c r="J24" s="14"/>
      <c r="K24" s="14"/>
    </row>
    <row r="25" spans="1:11" ht="12.75">
      <c r="A25" s="39"/>
      <c r="B25" s="29"/>
      <c r="C25" s="40"/>
      <c r="D25" s="40"/>
      <c r="E25" s="30"/>
      <c r="F25" s="31"/>
      <c r="G25" s="32"/>
      <c r="H25" s="8"/>
      <c r="I25" s="14"/>
      <c r="J25" s="14"/>
      <c r="K25" s="14"/>
    </row>
    <row r="26" spans="1:11" ht="18.75">
      <c r="A26" s="35"/>
      <c r="B26" s="36"/>
      <c r="C26" s="37"/>
      <c r="D26" s="37"/>
      <c r="E26" s="38"/>
      <c r="F26" s="38"/>
      <c r="G26" s="38"/>
      <c r="H26" s="14"/>
      <c r="I26" s="14"/>
      <c r="J26" s="14"/>
      <c r="K26" s="14"/>
    </row>
    <row r="27" spans="1:8" ht="12.75">
      <c r="A27" s="2"/>
      <c r="G27" s="3"/>
      <c r="H27" s="2"/>
    </row>
    <row r="28" spans="1:8" ht="12.75">
      <c r="A28" s="2"/>
      <c r="G28" s="3"/>
      <c r="H28" s="2"/>
    </row>
    <row r="29" spans="1:8" ht="12.75">
      <c r="A29" s="2"/>
      <c r="G29" s="3"/>
      <c r="H29" s="2"/>
    </row>
    <row r="30" spans="1:8" ht="12.75">
      <c r="A30" s="2"/>
      <c r="G30" s="3"/>
      <c r="H30" s="2"/>
    </row>
  </sheetData>
  <sheetProtection sheet="1"/>
  <protectedRanges>
    <protectedRange sqref="C20:D20 C23:D23 C25:D25" name="Range6"/>
    <protectedRange sqref="C15:D15" name="Range4"/>
    <protectedRange sqref="C10:D10" name="Range2"/>
    <protectedRange sqref="A10" name="Range1"/>
    <protectedRange sqref="A15" name="Range3"/>
    <protectedRange sqref="A20 A23 A25" name="Range5"/>
  </protectedRanges>
  <mergeCells count="4">
    <mergeCell ref="A8:G8"/>
    <mergeCell ref="A13:G13"/>
    <mergeCell ref="A18:G18"/>
    <mergeCell ref="D1:F1"/>
  </mergeCells>
  <conditionalFormatting sqref="H20">
    <cfRule type="expression" priority="10" dxfId="2" stopIfTrue="1">
      <formula>+B20=0</formula>
    </cfRule>
    <cfRule type="cellIs" priority="16" dxfId="1" operator="equal" stopIfTrue="1">
      <formula>"YES"</formula>
    </cfRule>
  </conditionalFormatting>
  <conditionalFormatting sqref="H25">
    <cfRule type="cellIs" priority="12" dxfId="1" operator="equal" stopIfTrue="1">
      <formula>"YES"</formula>
    </cfRule>
  </conditionalFormatting>
  <conditionalFormatting sqref="H23">
    <cfRule type="cellIs" priority="11" dxfId="1" operator="equal" stopIfTrue="1">
      <formula>"YES"</formula>
    </cfRule>
  </conditionalFormatting>
  <conditionalFormatting sqref="G20">
    <cfRule type="expression" priority="9" dxfId="2" stopIfTrue="1">
      <formula>"G20=0.000000"</formula>
    </cfRule>
  </conditionalFormatting>
  <conditionalFormatting sqref="E20">
    <cfRule type="expression" priority="8" dxfId="0" stopIfTrue="1">
      <formula>"E20=0"</formula>
    </cfRule>
  </conditionalFormatting>
  <conditionalFormatting sqref="B20">
    <cfRule type="expression" priority="7" dxfId="0" stopIfTrue="1">
      <formula>"B20=0"</formula>
    </cfRule>
  </conditionalFormatting>
  <conditionalFormatting sqref="H15">
    <cfRule type="expression" priority="5" dxfId="2" stopIfTrue="1">
      <formula>+B15=0</formula>
    </cfRule>
    <cfRule type="cellIs" priority="6" dxfId="1" operator="equal" stopIfTrue="1">
      <formula>"YES"</formula>
    </cfRule>
  </conditionalFormatting>
  <conditionalFormatting sqref="E15">
    <cfRule type="expression" priority="4" dxfId="0" stopIfTrue="1">
      <formula>"E20=0"</formula>
    </cfRule>
  </conditionalFormatting>
  <conditionalFormatting sqref="H10">
    <cfRule type="expression" priority="2" dxfId="2" stopIfTrue="1">
      <formula>+B10=0</formula>
    </cfRule>
    <cfRule type="cellIs" priority="3" dxfId="1" operator="equal" stopIfTrue="1">
      <formula>"YES"</formula>
    </cfRule>
  </conditionalFormatting>
  <conditionalFormatting sqref="E10">
    <cfRule type="expression" priority="1" dxfId="0" stopIfTrue="1">
      <formula>"E20=0"</formula>
    </cfRule>
  </conditionalFormatting>
  <hyperlinks>
    <hyperlink ref="D1" r:id="rId1" display="RCW 29A.64.021: Mandatory."/>
  </hyperlinks>
  <printOptions/>
  <pageMargins left="0.75" right="0.75" top="1" bottom="1" header="0.5" footer="0.5"/>
  <pageSetup fitToHeight="1" fitToWidth="1" horizontalDpi="600" verticalDpi="600" orientation="landscape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lnieland</dc:creator>
  <cp:keywords/>
  <dc:description/>
  <cp:lastModifiedBy>Carrie Wack</cp:lastModifiedBy>
  <cp:lastPrinted>2016-08-11T19:27:52Z</cp:lastPrinted>
  <dcterms:created xsi:type="dcterms:W3CDTF">2008-08-21T22:31:50Z</dcterms:created>
  <dcterms:modified xsi:type="dcterms:W3CDTF">2016-08-11T21:12:00Z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9859532c5e942a9a81bd733564e4c8b">
    <vt:lpwstr>Misc|e3564d68-9917-4a59-8116-e0507e238e84</vt:lpwstr>
  </property>
  <property fmtid="{D5CDD505-2E9C-101B-9397-08002B2CF9AE}" pid="3" name="Category2">
    <vt:lpwstr/>
  </property>
  <property fmtid="{D5CDD505-2E9C-101B-9397-08002B2CF9AE}" pid="4" name="Category">
    <vt:lpwstr>444;#Misc|e3564d68-9917-4a59-8116-e0507e238e84</vt:lpwstr>
  </property>
  <property fmtid="{D5CDD505-2E9C-101B-9397-08002B2CF9AE}" pid="5" name="ad051f5be10d41a483423a85206fb8bc">
    <vt:lpwstr/>
  </property>
  <property fmtid="{D5CDD505-2E9C-101B-9397-08002B2CF9AE}" pid="6" name="TaxCatchAll">
    <vt:lpwstr>444;#Misc|e3564d68-9917-4a59-8116-e0507e238e84</vt:lpwstr>
  </property>
  <property fmtid="{D5CDD505-2E9C-101B-9397-08002B2CF9AE}" pid="7" name="display_urn:schemas-microsoft-com:office:office#Editor">
    <vt:lpwstr>Carrie Wack</vt:lpwstr>
  </property>
  <property fmtid="{D5CDD505-2E9C-101B-9397-08002B2CF9AE}" pid="8" name="Order">
    <vt:lpwstr>56000.0000000000</vt:lpwstr>
  </property>
  <property fmtid="{D5CDD505-2E9C-101B-9397-08002B2CF9AE}" pid="9" name="display_urn:schemas-microsoft-com:office:office#Author">
    <vt:lpwstr>Carrie Wack</vt:lpwstr>
  </property>
</Properties>
</file>